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DD9F9C5D-4989-4DD6-BD7D-9F13309A8CD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27" i="1" l="1"/>
  <c r="I12" i="1"/>
  <c r="F35" i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F25" i="1"/>
  <c r="I25" i="1" s="1"/>
  <c r="F24" i="1"/>
  <c r="I24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I26" i="1" l="1"/>
  <c r="G37" i="1"/>
  <c r="F19" i="1"/>
  <c r="E37" i="1"/>
  <c r="I10" i="1"/>
  <c r="H37" i="1"/>
  <c r="F7" i="1"/>
  <c r="I31" i="1"/>
  <c r="I23" i="1"/>
  <c r="F10" i="1"/>
  <c r="F23" i="1"/>
  <c r="F26" i="1"/>
  <c r="F31" i="1"/>
  <c r="I20" i="1"/>
  <c r="I19" i="1" s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<sst xmlns="http://schemas.openxmlformats.org/spreadsheetml/2006/main" count="65" uniqueCount="65">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</sst>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114301</xdr:rowOff>
    </xdr:from>
    <xdr:to>
      <xdr:col>9</xdr:col>
      <xdr:colOff>28575</xdr:colOff>
      <xdr:row>40</xdr:row>
      <xdr:rowOff>123826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42F6D15-C145-49A8-B997-7D34EB556941}"/>
            </a:ext>
          </a:extLst>
        </xdr:cNvPr>
        <xdr:cNvSpPr txBox="1"/>
      </xdr:nvSpPr>
      <xdr:spPr>
        <a:xfrm>
          <a:off x="0" y="5915026"/>
          <a:ext cx="109061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/>
            <a:t>"Bajo protesta de decir verdad declaramos que los Estados Financieros y sus notas, son razonablemente correctos y son responsabilidad del emisor".z</a:t>
          </a:r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endParaRPr lang="es-MX" sz="1200"/>
        </a:p>
        <a:p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__________________________________                                      </a:t>
          </a:r>
          <a:r>
            <a:rPr lang="es-MX" sz="1200"/>
            <a:t>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                   </a:t>
          </a:r>
          <a:r>
            <a:rPr lang="es-MX" sz="1200"/>
            <a:t>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200"/>
            <a:t> </a:t>
          </a:r>
        </a:p>
        <a:p>
          <a:r>
            <a:rPr lang="es-MX" sz="1200" b="1"/>
            <a:t>             </a:t>
          </a:r>
          <a:r>
            <a:rPr lang="es-MX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sz="1200" b="1"/>
            <a:t>                                                                           </a:t>
          </a:r>
          <a:r>
            <a:rPr lang="es-MX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sz="1200" b="1"/>
            <a:t>                                                                          </a:t>
          </a:r>
          <a:r>
            <a:rPr lang="es-MX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sz="1200" b="1"/>
            <a:t>                                                                                                                    </a:t>
          </a:r>
          <a:r>
            <a:rPr lang="es-MX" sz="1200" b="1" baseline="0"/>
            <a:t>  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sz="1200" b="0"/>
            <a:t>                             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sz="1200" b="0"/>
            <a:t>                                                               </a:t>
          </a:r>
          <a:r>
            <a:rPr lang="es-MX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sz="1200" b="0"/>
            <a:t> 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320994.71000000002</v>
      </c>
      <c r="F7" s="18">
        <f t="shared" ref="F7:I7" si="0">SUM(F8:F9)</f>
        <v>320994.71000000002</v>
      </c>
      <c r="G7" s="18">
        <f t="shared" si="0"/>
        <v>0</v>
      </c>
      <c r="H7" s="18">
        <f t="shared" si="0"/>
        <v>0</v>
      </c>
      <c r="I7" s="18">
        <f t="shared" si="0"/>
        <v>320994.71000000002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320994.71000000002</v>
      </c>
      <c r="F8" s="19">
        <f>D8+E8</f>
        <v>320994.71000000002</v>
      </c>
      <c r="G8" s="19">
        <v>0</v>
      </c>
      <c r="H8" s="19">
        <v>0</v>
      </c>
      <c r="I8" s="19">
        <f>F8-G8</f>
        <v>320994.71000000002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406072125.55999994</v>
      </c>
      <c r="E10" s="18">
        <f>SUM(E11:E18)</f>
        <v>59238963.369999997</v>
      </c>
      <c r="F10" s="18">
        <f t="shared" ref="F10:I10" si="1">SUM(F11:F18)</f>
        <v>465311088.92999995</v>
      </c>
      <c r="G10" s="18">
        <f t="shared" si="1"/>
        <v>92031482.069999993</v>
      </c>
      <c r="H10" s="18">
        <f t="shared" si="1"/>
        <v>89563174.879999995</v>
      </c>
      <c r="I10" s="18">
        <f t="shared" si="1"/>
        <v>373279606.85999995</v>
      </c>
    </row>
    <row r="11" spans="1:9" x14ac:dyDescent="0.2">
      <c r="A11" s="27" t="s">
        <v>46</v>
      </c>
      <c r="B11" s="9"/>
      <c r="C11" s="3" t="s">
        <v>4</v>
      </c>
      <c r="D11" s="19">
        <v>233470564.16999999</v>
      </c>
      <c r="E11" s="19">
        <v>-1299482.3799999999</v>
      </c>
      <c r="F11" s="19">
        <f t="shared" ref="F11:F18" si="2">D11+E11</f>
        <v>232171081.78999999</v>
      </c>
      <c r="G11" s="19">
        <v>42047697.390000001</v>
      </c>
      <c r="H11" s="19">
        <v>39579390.200000003</v>
      </c>
      <c r="I11" s="19">
        <f t="shared" ref="I11:I18" si="3">F11-G11</f>
        <v>190123384.39999998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172601561.38999999</v>
      </c>
      <c r="E18" s="19">
        <v>60538445.75</v>
      </c>
      <c r="F18" s="19">
        <f t="shared" si="2"/>
        <v>233140007.13999999</v>
      </c>
      <c r="G18" s="19">
        <v>49983784.68</v>
      </c>
      <c r="H18" s="19">
        <v>49983784.68</v>
      </c>
      <c r="I18" s="19">
        <f t="shared" si="3"/>
        <v>183156222.45999998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3453213.62</v>
      </c>
      <c r="E19" s="18">
        <f>SUM(E20:E22)</f>
        <v>60000</v>
      </c>
      <c r="F19" s="18">
        <f t="shared" ref="F19:I19" si="4">SUM(F20:F22)</f>
        <v>3513213.62</v>
      </c>
      <c r="G19" s="18">
        <f t="shared" si="4"/>
        <v>612269.78</v>
      </c>
      <c r="H19" s="18">
        <f t="shared" si="4"/>
        <v>608624.78</v>
      </c>
      <c r="I19" s="18">
        <f t="shared" si="4"/>
        <v>2900943.84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3453213.62</v>
      </c>
      <c r="E21" s="19">
        <v>60000</v>
      </c>
      <c r="F21" s="19">
        <f t="shared" si="5"/>
        <v>3513213.62</v>
      </c>
      <c r="G21" s="19">
        <v>612269.78</v>
      </c>
      <c r="H21" s="19">
        <v>608624.78</v>
      </c>
      <c r="I21" s="19">
        <f t="shared" si="6"/>
        <v>2900943.84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409525339.17999995</v>
      </c>
      <c r="E37" s="24">
        <f t="shared" ref="E37:I37" si="16">SUM(E7+E10+E19+E23+E26+E31)</f>
        <v>59619958.079999998</v>
      </c>
      <c r="F37" s="24">
        <f t="shared" si="16"/>
        <v>469145297.25999993</v>
      </c>
      <c r="G37" s="24">
        <f t="shared" si="16"/>
        <v>92643751.849999994</v>
      </c>
      <c r="H37" s="24">
        <f t="shared" si="16"/>
        <v>90171799.659999996</v>
      </c>
      <c r="I37" s="24">
        <f t="shared" si="16"/>
        <v>376501545.40999991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65" right="0.17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2021-04-29T00:39:01Z</cp:lastPrinted>
  <dcterms:created xsi:type="dcterms:W3CDTF">2012-12-11T21:13:37Z</dcterms:created>
  <dcterms:modified xsi:type="dcterms:W3CDTF">2021-05-05T20:45:59Z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